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НЕМСП_НР_Оптические панели 19U\Закупочная\"/>
    </mc:Choice>
  </mc:AlternateContent>
  <xr:revisionPtr revIDLastSave="0" documentId="13_ncr:1_{161C15E9-75A8-4C88-A14E-7164CBA42373}" xr6:coauthVersionLast="36" xr6:coauthVersionMax="36" xr10:uidLastSave="{00000000-0000-0000-0000-000000000000}"/>
  <bookViews>
    <workbookView xWindow="0" yWindow="0" windowWidth="28800" windowHeight="11535" xr2:uid="{00000000-000D-0000-FFFF-FFFF00000000}"/>
  </bookViews>
  <sheets>
    <sheet name="Лист1" sheetId="1" r:id="rId1"/>
    <sheet name="XLR_NoRangeSheet" sheetId="2" state="veryHidden" r:id="rId2"/>
  </sheets>
  <definedNames>
    <definedName name="Query1">Лист1!$A$8:$V$8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Лист1!$A$18:$H$18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I9" i="1" l="1"/>
  <c r="I10" i="1"/>
  <c r="I11" i="1"/>
  <c r="I8" i="1"/>
  <c r="J11" i="1" l="1"/>
  <c r="J10" i="1"/>
  <c r="J9" i="1"/>
  <c r="J8" i="1"/>
  <c r="J12" i="1" l="1"/>
  <c r="J13" i="1" s="1"/>
  <c r="B5" i="2"/>
</calcChain>
</file>

<file path=xl/sharedStrings.xml><?xml version="1.0" encoding="utf-8"?>
<sst xmlns="http://schemas.openxmlformats.org/spreadsheetml/2006/main" count="59" uniqueCount="47">
  <si>
    <t>№ п.п.</t>
  </si>
  <si>
    <t>Описание</t>
  </si>
  <si>
    <t>Адрес поставки</t>
  </si>
  <si>
    <t>Транспортировка товара:</t>
  </si>
  <si>
    <t>Особые условия</t>
  </si>
  <si>
    <t>СПЕЦИФИКАЦИЯ</t>
  </si>
  <si>
    <t>Eд.изм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</si>
  <si>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</si>
  <si>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</si>
  <si>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</si>
  <si>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</si>
  <si>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</si>
  <si>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</si>
  <si>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</si>
  <si>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Ушкевич Сергей Владимирович</t>
  </si>
  <si>
    <t>(347)221-54-67</t>
  </si>
  <si>
    <t>Отдел развития (ОР)</t>
  </si>
  <si>
    <t>Приложение 1.3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</si>
  <si>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</si>
  <si>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</si>
  <si>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Гарантия на данное оборудование не менее 1 года.</t>
  </si>
  <si>
    <t> 1.</t>
  </si>
  <si>
    <t xml:space="preserve">  г. Уфа, ул. Каспийская, д.14; </t>
  </si>
  <si>
    <t>шт.</t>
  </si>
  <si>
    <t>Предельная цена за единицу измерения без НДС, включая стоимость тары и доставку, руб</t>
  </si>
  <si>
    <t xml:space="preserve">Оптическая коммутационная панель 19'' 1U фиксированная, корпус на 24 адаптера, 24 дуплекс LC адаптеров OS2 (LC/UPC). Артикул производителя Eurolan: 47C-24-S2-2L-24-11BL.
</t>
  </si>
  <si>
    <t>Оптическая панель MTP выдвижная 19" 1U,пустой корпус на 4 кассеты, стол, черный. Артикул производителя Eurolan: 47M-20-00-02BL.</t>
  </si>
  <si>
    <t>Оптическая панель MTP выдвижная 19" 1U,пустой корпус на 4 кассеты, стол, черный. Артикул производителя Eurolan: 47M-20-00-02BL. Панель поставляется без оптических кассет и без заглушек, пустая. Допускает установку до 4 кассет MTP и/или планок с адаптерами. Корпус - сталь. Высота 1U. Емкость до 96 оптических портов LC. Размеры (Ш × Г × В), мм: 430 × 375 × 44</t>
  </si>
  <si>
    <t>Комплект планка Q-SLOT с 12 адаптерами дуплекс LC/UPC OS2, монтажные шнуры, КДЗС. Артикул производителя Eurolan: 38M-S2-2L-12BL.</t>
  </si>
  <si>
    <t>Сплайс-кассета на 12 соединений, пластик, тип 2. Артикул производителя Eurolan: 33B-06-12GY</t>
  </si>
  <si>
    <t>Комплект планка Q-SLOT с 12 адаптерами дуплекс LC/UPC OS2, монтажные шнуры, КДЗС. Артикул производителя Eurolan: 38M-S2-2L-12BL. В комплектацию входят планки с адаптерами с монтажными шнурами и КДЗС.</t>
  </si>
  <si>
    <t>Оптическая коммутационная панель 19'' 1U фиксированная, корпус на 24 адаптера, 24
дуплекс LC адаптеров OS2 (LC/UPC).
Артикул производителя Eurolan: 47C-24-S2-2L-24-11BL.
В комплектации 24 адаптера LC/UPC duplex, 2 шт. сплайс-кассеты, каждая на 24 волокна. Монтажные шнуры, КДЗС на 48 волокон. Комплект поставки должен соответствовать техническому паспорту.</t>
  </si>
  <si>
    <t>Срок поставки</t>
  </si>
  <si>
    <t>30 календарных дней с даты подписания Договора.</t>
  </si>
  <si>
    <t>Количество</t>
  </si>
  <si>
    <t>Предельная цена за единицу измерения с НДС, включая стоимость тары и доставку, руб</t>
  </si>
  <si>
    <t>Сумма без НДС, включая стоимость тары и доставку, руб.</t>
  </si>
  <si>
    <t>Сумма с учетом НДС, включая стоимость тары и доставку, руб.</t>
  </si>
  <si>
    <t>в т.ч. НДС</t>
  </si>
  <si>
    <t>ИТОГО:</t>
  </si>
  <si>
    <t xml:space="preserve">Предельная сумма лота составляет:   1 377 492,5 руб без НДС, 1 652 991,00 руб с НДС. </t>
  </si>
  <si>
    <t>Наименование товара*</t>
  </si>
  <si>
    <t xml:space="preserve"> Тимофеев И.А. 8-987-2598607, 8-347-2215478</t>
  </si>
  <si>
    <t>Контактное лицо по тех. вопросам</t>
  </si>
  <si>
    <t>* Оборудование закупается в целях унификации с уже используемым Заказчиком оборудованием Eurolan, закупка эквивалентного товара приведет к дополнительным затратам, связанным с необходимостью переобучения персонала для монтажа иного оборудования.</t>
  </si>
  <si>
    <t>РАЗДЕЛ IV. ТЕХНИЧЕСКОЕ ЗАДАНИЕ</t>
  </si>
  <si>
    <t xml:space="preserve">Республика Башкортостан,  г. Уфа, ул. Каспийская,14 ПАО "Башинформсвязь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</si>
</sst>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;[Red]\-#,##0"/>
    <numFmt numFmtId="165" formatCode="#,##0.00\ _₽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name val="Arial"/>
      <family val="2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0" xfId="0" applyBorder="1"/>
    <xf numFmtId="0" fontId="0" fillId="0" borderId="0" xfId="0" quotePrefix="1"/>
    <xf numFmtId="49" fontId="0" fillId="0" borderId="0" xfId="0" applyNumberFormat="1"/>
    <xf numFmtId="0" fontId="0" fillId="0" borderId="0" xfId="0"/>
    <xf numFmtId="0" fontId="0" fillId="0" borderId="0" xfId="0" applyAlignment="1">
      <alignment horizontal="left"/>
    </xf>
    <xf numFmtId="0" fontId="0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5" fontId="0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shrinkToFit="1"/>
    </xf>
    <xf numFmtId="165" fontId="3" fillId="0" borderId="1" xfId="0" applyNumberFormat="1" applyFont="1" applyBorder="1" applyAlignment="1">
      <alignment vertical="center" shrinkToFit="1"/>
    </xf>
    <xf numFmtId="0" fontId="0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165" fontId="0" fillId="0" borderId="0" xfId="0" applyNumberFormat="1"/>
    <xf numFmtId="43" fontId="2" fillId="0" borderId="0" xfId="0" applyNumberFormat="1" applyFont="1" applyAlignment="1">
      <alignment horizontal="right"/>
    </xf>
    <xf numFmtId="43" fontId="0" fillId="0" borderId="0" xfId="0" applyNumberFormat="1" applyAlignment="1">
      <alignment horizontal="right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V31"/>
  <sheetViews>
    <sheetView tabSelected="1" topLeftCell="A4" zoomScale="85" zoomScaleNormal="85" workbookViewId="0">
      <selection activeCell="C9" sqref="C9"/>
    </sheetView>
  </sheetViews>
  <sheetFormatPr defaultRowHeight="15" x14ac:dyDescent="0.25"/>
  <cols>
    <col min="1" max="1" width="0.85546875" customWidth="1"/>
    <col min="2" max="2" width="4.85546875" style="17" customWidth="1"/>
    <col min="3" max="3" width="33.28515625" customWidth="1"/>
    <col min="4" max="4" width="56.42578125" customWidth="1"/>
    <col min="5" max="5" width="9.140625" customWidth="1"/>
    <col min="7" max="7" width="19.5703125" style="2" customWidth="1"/>
    <col min="8" max="8" width="20.5703125" style="2" customWidth="1"/>
    <col min="9" max="9" width="20.140625" style="15" customWidth="1"/>
    <col min="10" max="10" width="19.5703125" customWidth="1"/>
    <col min="11" max="11" width="18" customWidth="1"/>
    <col min="18" max="21" width="9.140625" style="3"/>
  </cols>
  <sheetData>
    <row r="1" spans="1:22" x14ac:dyDescent="0.25">
      <c r="B1" s="39" t="s">
        <v>45</v>
      </c>
      <c r="C1" s="40"/>
      <c r="D1" s="40"/>
      <c r="I1" s="19"/>
    </row>
    <row r="2" spans="1:22" x14ac:dyDescent="0.25">
      <c r="B2" s="35" t="s">
        <v>5</v>
      </c>
      <c r="C2" s="35"/>
      <c r="D2" s="35"/>
      <c r="E2" s="35"/>
      <c r="F2" s="35"/>
      <c r="G2" s="35"/>
      <c r="H2" s="35"/>
      <c r="I2" s="29"/>
    </row>
    <row r="3" spans="1:22" s="9" customFormat="1" x14ac:dyDescent="0.25">
      <c r="B3" s="22"/>
      <c r="C3" s="22"/>
      <c r="D3" s="14"/>
      <c r="E3" s="13"/>
      <c r="F3" s="13"/>
      <c r="G3" s="13"/>
      <c r="H3" s="22"/>
      <c r="I3" s="29"/>
    </row>
    <row r="4" spans="1:22" s="13" customFormat="1" x14ac:dyDescent="0.25">
      <c r="B4" s="28"/>
      <c r="C4" s="38"/>
      <c r="D4" s="38"/>
      <c r="E4" s="38"/>
      <c r="F4" s="38"/>
      <c r="G4" s="38"/>
      <c r="I4" s="20"/>
    </row>
    <row r="5" spans="1:22" s="4" customFormat="1" ht="15" customHeight="1" x14ac:dyDescent="0.25">
      <c r="B5" s="36" t="s">
        <v>0</v>
      </c>
      <c r="C5" s="37" t="s">
        <v>41</v>
      </c>
      <c r="D5" s="37" t="s">
        <v>1</v>
      </c>
      <c r="E5" s="37" t="s">
        <v>6</v>
      </c>
      <c r="F5" s="37" t="s">
        <v>34</v>
      </c>
      <c r="G5" s="41" t="s">
        <v>24</v>
      </c>
      <c r="H5" s="41" t="s">
        <v>35</v>
      </c>
      <c r="I5" s="41" t="s">
        <v>36</v>
      </c>
      <c r="J5" s="41" t="s">
        <v>37</v>
      </c>
      <c r="K5" s="36" t="s">
        <v>2</v>
      </c>
    </row>
    <row r="6" spans="1:22" s="5" customFormat="1" ht="64.5" customHeight="1" x14ac:dyDescent="0.25">
      <c r="B6" s="36"/>
      <c r="C6" s="37"/>
      <c r="D6" s="37"/>
      <c r="E6" s="37"/>
      <c r="F6" s="37"/>
      <c r="G6" s="42"/>
      <c r="H6" s="42"/>
      <c r="I6" s="42"/>
      <c r="J6" s="42"/>
      <c r="K6" s="36"/>
    </row>
    <row r="7" spans="1:22" s="4" customFormat="1" x14ac:dyDescent="0.25">
      <c r="B7" s="18">
        <v>1</v>
      </c>
      <c r="C7" s="11">
        <v>2</v>
      </c>
      <c r="D7" s="11">
        <v>3</v>
      </c>
      <c r="E7" s="11">
        <v>4</v>
      </c>
      <c r="F7" s="11">
        <v>5</v>
      </c>
      <c r="G7" s="11">
        <v>6</v>
      </c>
      <c r="H7" s="11">
        <v>7</v>
      </c>
      <c r="I7" s="11">
        <v>8</v>
      </c>
      <c r="J7" s="11">
        <v>9</v>
      </c>
      <c r="K7" s="11">
        <v>10</v>
      </c>
    </row>
    <row r="8" spans="1:22" ht="136.5" customHeight="1" x14ac:dyDescent="0.25">
      <c r="A8" s="3"/>
      <c r="B8" s="30" t="s">
        <v>21</v>
      </c>
      <c r="C8" s="31" t="s">
        <v>25</v>
      </c>
      <c r="D8" s="31" t="s">
        <v>31</v>
      </c>
      <c r="E8" s="12" t="s">
        <v>23</v>
      </c>
      <c r="F8" s="24">
        <v>14</v>
      </c>
      <c r="G8" s="23">
        <v>23327.083333333336</v>
      </c>
      <c r="H8" s="25">
        <v>27992.5</v>
      </c>
      <c r="I8" s="23">
        <f>F8*G8</f>
        <v>326579.16666666669</v>
      </c>
      <c r="J8" s="23">
        <f>F8*H8</f>
        <v>391895</v>
      </c>
      <c r="K8" s="26" t="s">
        <v>22</v>
      </c>
      <c r="L8" s="3"/>
      <c r="M8" s="3"/>
      <c r="N8" s="3"/>
      <c r="O8" s="3"/>
      <c r="P8" s="3"/>
      <c r="Q8" s="3"/>
      <c r="V8" s="3"/>
    </row>
    <row r="9" spans="1:22" s="9" customFormat="1" ht="117" customHeight="1" x14ac:dyDescent="0.25">
      <c r="B9" s="30">
        <v>2</v>
      </c>
      <c r="C9" s="31" t="s">
        <v>26</v>
      </c>
      <c r="D9" s="31" t="s">
        <v>27</v>
      </c>
      <c r="E9" s="12" t="s">
        <v>23</v>
      </c>
      <c r="F9" s="27">
        <v>20</v>
      </c>
      <c r="G9" s="23">
        <v>7968.3333333333339</v>
      </c>
      <c r="H9" s="25">
        <v>9562</v>
      </c>
      <c r="I9" s="23">
        <f>F9*G9</f>
        <v>159366.66666666669</v>
      </c>
      <c r="J9" s="23">
        <f>F9*H9</f>
        <v>191240</v>
      </c>
      <c r="K9" s="26" t="s">
        <v>22</v>
      </c>
    </row>
    <row r="10" spans="1:22" s="9" customFormat="1" ht="96" customHeight="1" x14ac:dyDescent="0.25">
      <c r="B10" s="30">
        <v>3</v>
      </c>
      <c r="C10" s="31" t="s">
        <v>28</v>
      </c>
      <c r="D10" s="31" t="s">
        <v>30</v>
      </c>
      <c r="E10" s="12" t="s">
        <v>23</v>
      </c>
      <c r="F10" s="27">
        <v>80</v>
      </c>
      <c r="G10" s="23">
        <v>9935.3333333333339</v>
      </c>
      <c r="H10" s="25">
        <v>11922.4</v>
      </c>
      <c r="I10" s="23">
        <f>F10*G10</f>
        <v>794826.66666666674</v>
      </c>
      <c r="J10" s="23">
        <f>F10*H10</f>
        <v>953792</v>
      </c>
      <c r="K10" s="26" t="s">
        <v>22</v>
      </c>
    </row>
    <row r="11" spans="1:22" s="9" customFormat="1" ht="76.5" customHeight="1" x14ac:dyDescent="0.25">
      <c r="B11" s="30">
        <v>4</v>
      </c>
      <c r="C11" s="31" t="s">
        <v>29</v>
      </c>
      <c r="D11" s="31" t="s">
        <v>29</v>
      </c>
      <c r="E11" s="12" t="s">
        <v>23</v>
      </c>
      <c r="F11" s="27">
        <v>160</v>
      </c>
      <c r="G11" s="23">
        <v>604.5</v>
      </c>
      <c r="H11" s="25">
        <v>725.4</v>
      </c>
      <c r="I11" s="23">
        <f>F11*G11</f>
        <v>96720</v>
      </c>
      <c r="J11" s="23">
        <f>F11*H11</f>
        <v>116064</v>
      </c>
      <c r="K11" s="26" t="s">
        <v>22</v>
      </c>
    </row>
    <row r="12" spans="1:22" x14ac:dyDescent="0.25">
      <c r="A12" s="3"/>
      <c r="B12" s="16"/>
      <c r="C12" s="1"/>
      <c r="D12" s="1"/>
      <c r="E12" s="6"/>
      <c r="F12" s="6"/>
      <c r="G12" s="6"/>
      <c r="H12" s="6"/>
      <c r="I12" s="33" t="s">
        <v>39</v>
      </c>
      <c r="J12" s="32">
        <f>SUM(J8:J11)</f>
        <v>1652991</v>
      </c>
      <c r="K12" s="3"/>
      <c r="L12" s="3"/>
      <c r="M12" s="3"/>
      <c r="N12" s="3"/>
      <c r="O12" s="3"/>
      <c r="P12" s="3"/>
      <c r="Q12" s="3"/>
    </row>
    <row r="13" spans="1:22" s="9" customFormat="1" x14ac:dyDescent="0.25">
      <c r="B13" s="16"/>
      <c r="C13" s="1"/>
      <c r="D13" s="1"/>
      <c r="E13" s="6"/>
      <c r="F13" s="6"/>
      <c r="G13" s="6"/>
      <c r="H13" s="6"/>
      <c r="I13" s="34" t="s">
        <v>38</v>
      </c>
      <c r="J13" s="32">
        <f>J12*20/120</f>
        <v>275498.5</v>
      </c>
    </row>
    <row r="14" spans="1:22" s="3" customFormat="1" x14ac:dyDescent="0.25">
      <c r="B14" s="45" t="s">
        <v>40</v>
      </c>
      <c r="C14" s="45"/>
      <c r="D14" s="45"/>
      <c r="E14" s="45"/>
      <c r="F14" s="45"/>
      <c r="G14" s="45"/>
      <c r="H14" s="45"/>
    </row>
    <row r="15" spans="1:22" x14ac:dyDescent="0.25">
      <c r="B15" s="45"/>
      <c r="C15" s="45"/>
      <c r="D15" s="45"/>
      <c r="E15" s="45"/>
      <c r="F15" s="45"/>
      <c r="G15" s="45"/>
      <c r="H15" s="45"/>
      <c r="I15"/>
      <c r="Q15" s="3"/>
      <c r="U15"/>
    </row>
    <row r="16" spans="1:22" ht="32.1" customHeight="1" x14ac:dyDescent="0.25">
      <c r="B16" s="46" t="s">
        <v>3</v>
      </c>
      <c r="C16" s="46"/>
      <c r="D16" s="48" t="s">
        <v>18</v>
      </c>
      <c r="E16" s="48"/>
      <c r="F16" s="48"/>
      <c r="G16" s="48"/>
      <c r="H16" s="48"/>
      <c r="I16" s="1"/>
      <c r="J16" s="1"/>
      <c r="K16" s="1"/>
      <c r="L16" s="1"/>
      <c r="Q16" s="3"/>
      <c r="U16"/>
    </row>
    <row r="17" spans="1:21" s="9" customFormat="1" ht="32.1" customHeight="1" x14ac:dyDescent="0.25">
      <c r="B17" s="46" t="s">
        <v>32</v>
      </c>
      <c r="C17" s="46"/>
      <c r="D17" s="48" t="s">
        <v>33</v>
      </c>
      <c r="E17" s="48"/>
      <c r="F17" s="48"/>
      <c r="G17" s="48"/>
      <c r="H17" s="48"/>
      <c r="I17" s="1"/>
      <c r="J17" s="1"/>
      <c r="K17" s="1"/>
      <c r="L17" s="1"/>
    </row>
    <row r="18" spans="1:21" ht="60" customHeight="1" x14ac:dyDescent="0.25">
      <c r="A18" s="3"/>
      <c r="B18" s="46" t="s">
        <v>4</v>
      </c>
      <c r="C18" s="46"/>
      <c r="D18" s="49" t="s">
        <v>20</v>
      </c>
      <c r="E18" s="49"/>
      <c r="F18" s="49"/>
      <c r="G18" s="49"/>
      <c r="H18" s="49"/>
      <c r="I18"/>
      <c r="Q18" s="3"/>
      <c r="U18"/>
    </row>
    <row r="19" spans="1:21" x14ac:dyDescent="0.25">
      <c r="B19" s="46" t="s">
        <v>43</v>
      </c>
      <c r="C19" s="46"/>
      <c r="D19" s="47" t="s">
        <v>42</v>
      </c>
      <c r="E19" s="47"/>
      <c r="F19" s="47"/>
      <c r="G19" s="47"/>
      <c r="H19" s="47"/>
      <c r="I19"/>
      <c r="Q19" s="3"/>
      <c r="U19"/>
    </row>
    <row r="20" spans="1:21" ht="18.75" customHeight="1" x14ac:dyDescent="0.25">
      <c r="A20" s="3"/>
      <c r="B20" s="46" t="s">
        <v>19</v>
      </c>
      <c r="C20" s="46"/>
      <c r="D20" s="48" t="s">
        <v>46</v>
      </c>
      <c r="E20" s="48"/>
      <c r="F20" s="48"/>
      <c r="G20" s="48"/>
      <c r="H20" s="48"/>
      <c r="I20"/>
      <c r="R20"/>
      <c r="S20"/>
      <c r="T20"/>
      <c r="U20"/>
    </row>
    <row r="21" spans="1:21" s="3" customFormat="1" ht="34.5" customHeight="1" x14ac:dyDescent="0.25">
      <c r="B21" s="43" t="s">
        <v>44</v>
      </c>
      <c r="C21" s="44"/>
      <c r="D21" s="44"/>
      <c r="E21" s="44"/>
      <c r="F21" s="44"/>
      <c r="G21" s="44"/>
      <c r="H21" s="44"/>
      <c r="I21" s="44"/>
      <c r="J21" s="44"/>
    </row>
    <row r="22" spans="1:21" x14ac:dyDescent="0.25">
      <c r="A22" s="3"/>
      <c r="B22" s="21"/>
      <c r="E22" s="3"/>
      <c r="F22" s="3"/>
      <c r="G22" s="3"/>
      <c r="H22" s="3"/>
      <c r="I22" s="9"/>
      <c r="R22"/>
      <c r="S22"/>
      <c r="T22"/>
      <c r="U22"/>
    </row>
    <row r="23" spans="1:21" x14ac:dyDescent="0.25">
      <c r="B23" s="21"/>
      <c r="I23" s="9"/>
      <c r="R23"/>
      <c r="S23"/>
      <c r="T23"/>
      <c r="U23"/>
    </row>
    <row r="24" spans="1:21" x14ac:dyDescent="0.25">
      <c r="B24" s="21"/>
      <c r="I24" s="9"/>
      <c r="R24"/>
      <c r="S24"/>
      <c r="T24"/>
      <c r="U24"/>
    </row>
    <row r="25" spans="1:21" x14ac:dyDescent="0.25">
      <c r="B25" s="21"/>
      <c r="C25" s="3"/>
      <c r="D25" s="3"/>
      <c r="R25"/>
      <c r="S25"/>
      <c r="T25"/>
      <c r="U25"/>
    </row>
    <row r="26" spans="1:21" x14ac:dyDescent="0.25">
      <c r="B26" s="21"/>
      <c r="R26"/>
      <c r="S26"/>
      <c r="T26"/>
      <c r="U26"/>
    </row>
    <row r="27" spans="1:21" x14ac:dyDescent="0.25">
      <c r="C27" s="9"/>
      <c r="M27" s="3"/>
      <c r="N27" s="3"/>
      <c r="O27" s="3"/>
      <c r="P27" s="3"/>
      <c r="R27"/>
      <c r="S27"/>
      <c r="T27"/>
      <c r="U27"/>
    </row>
    <row r="28" spans="1:21" x14ac:dyDescent="0.25">
      <c r="C28" s="10"/>
      <c r="M28" s="3"/>
      <c r="N28" s="3"/>
      <c r="O28" s="3"/>
      <c r="P28" s="3"/>
      <c r="R28"/>
      <c r="S28"/>
      <c r="T28"/>
      <c r="U28"/>
    </row>
    <row r="29" spans="1:21" x14ac:dyDescent="0.25">
      <c r="C29" s="10"/>
      <c r="M29" s="3"/>
      <c r="N29" s="3"/>
      <c r="O29" s="3"/>
      <c r="P29" s="3"/>
      <c r="R29"/>
      <c r="S29"/>
      <c r="T29"/>
      <c r="U29"/>
    </row>
    <row r="30" spans="1:21" x14ac:dyDescent="0.25">
      <c r="M30" s="3"/>
      <c r="N30" s="3"/>
      <c r="O30" s="3"/>
      <c r="P30" s="3"/>
      <c r="R30"/>
      <c r="S30"/>
      <c r="T30"/>
      <c r="U30"/>
    </row>
    <row r="31" spans="1:21" x14ac:dyDescent="0.25">
      <c r="M31" s="3"/>
      <c r="N31" s="3"/>
      <c r="O31" s="3"/>
      <c r="P31" s="3"/>
      <c r="R31"/>
      <c r="S31"/>
      <c r="T31"/>
      <c r="U31"/>
    </row>
  </sheetData>
  <mergeCells count="26">
    <mergeCell ref="B21:J21"/>
    <mergeCell ref="B14:H14"/>
    <mergeCell ref="B15:H15"/>
    <mergeCell ref="B16:C16"/>
    <mergeCell ref="D19:H19"/>
    <mergeCell ref="D16:H16"/>
    <mergeCell ref="B17:C17"/>
    <mergeCell ref="D17:H17"/>
    <mergeCell ref="B20:C20"/>
    <mergeCell ref="D20:H20"/>
    <mergeCell ref="B19:C19"/>
    <mergeCell ref="B18:C18"/>
    <mergeCell ref="D18:H18"/>
    <mergeCell ref="K5:K6"/>
    <mergeCell ref="D5:D6"/>
    <mergeCell ref="E5:E6"/>
    <mergeCell ref="H5:H6"/>
    <mergeCell ref="G5:G6"/>
    <mergeCell ref="F5:F6"/>
    <mergeCell ref="I5:I6"/>
    <mergeCell ref="J5:J6"/>
    <mergeCell ref="B2:H2"/>
    <mergeCell ref="B5:B6"/>
    <mergeCell ref="C5:C6"/>
    <mergeCell ref="C4:G4"/>
    <mergeCell ref="B1:D1"/>
  </mergeCells>
  <pageMargins left="0.78740157480314965" right="0.39370078740157483" top="0.78740157480314965" bottom="0.39370078740157483" header="0.31496062992125984" footer="0.31496062992125984"/>
  <pageSetup paperSize="9" scale="7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7" t="s">
        <v>7</v>
      </c>
      <c r="B5" t="e">
        <f>XLR_ERRNAME</f>
        <v>#NAME?</v>
      </c>
    </row>
    <row r="6" spans="1:19" x14ac:dyDescent="0.25">
      <c r="A6" t="s">
        <v>8</v>
      </c>
      <c r="B6">
        <v>9456</v>
      </c>
      <c r="C6" s="8" t="s">
        <v>9</v>
      </c>
      <c r="D6">
        <v>5310</v>
      </c>
      <c r="E6" s="8" t="s">
        <v>10</v>
      </c>
      <c r="F6" s="8" t="s">
        <v>11</v>
      </c>
      <c r="G6" s="8" t="s">
        <v>12</v>
      </c>
      <c r="H6" s="8" t="s">
        <v>12</v>
      </c>
      <c r="I6" s="8" t="s">
        <v>12</v>
      </c>
      <c r="J6" s="8" t="s">
        <v>10</v>
      </c>
      <c r="K6" s="8" t="s">
        <v>13</v>
      </c>
      <c r="L6" s="8" t="s">
        <v>14</v>
      </c>
      <c r="M6" s="8" t="s">
        <v>15</v>
      </c>
      <c r="N6" s="8" t="s">
        <v>12</v>
      </c>
      <c r="O6">
        <v>1051</v>
      </c>
      <c r="P6" s="8" t="s">
        <v>16</v>
      </c>
      <c r="Q6">
        <v>0</v>
      </c>
      <c r="R6" s="8" t="s">
        <v>12</v>
      </c>
      <c r="S6" s="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Данилова Татьяна Владимировна</cp:lastModifiedBy>
  <cp:lastPrinted>2015-01-26T05:52:22Z</cp:lastPrinted>
  <dcterms:created xsi:type="dcterms:W3CDTF">2013-12-19T08:11:42Z</dcterms:created>
  <dcterms:modified xsi:type="dcterms:W3CDTF">2021-01-25T05:56:28Z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